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centrepatronalch-my.sharepoint.com/personal/walvarez_centrepatronal_ch/Documents/Bureau/"/>
    </mc:Choice>
  </mc:AlternateContent>
  <xr:revisionPtr revIDLastSave="79" documentId="8_{087C4831-4176-46D9-8D77-048FFF4532C2}" xr6:coauthVersionLast="47" xr6:coauthVersionMax="47" xr10:uidLastSave="{940ED210-7E37-41B1-AC0A-7907F748CCEF}"/>
  <bookViews>
    <workbookView xWindow="31215" yWindow="3585" windowWidth="20205" windowHeight="13185" xr2:uid="{00000000-000D-0000-FFFF-FFFF00000000}"/>
  </bookViews>
  <sheets>
    <sheet name="fiche salaire mensualisé" sheetId="5" r:id="rId1"/>
  </sheets>
  <definedNames>
    <definedName name="_xlnm.Print_Area" localSheetId="0">'fiche salaire mensualisé'!$A$1:$F$52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5" l="1"/>
  <c r="D32" i="5"/>
  <c r="D19" i="5"/>
  <c r="B39" i="5" l="1"/>
  <c r="D22" i="5"/>
  <c r="D17" i="5"/>
  <c r="B45" i="5"/>
  <c r="B27" i="5" l="1"/>
  <c r="D27" i="5" s="1"/>
  <c r="B31" i="5"/>
  <c r="B30" i="5"/>
  <c r="D30" i="5" s="1"/>
  <c r="D20" i="5"/>
  <c r="D23" i="5" s="1"/>
  <c r="B26" i="5"/>
  <c r="D26" i="5" s="1"/>
  <c r="B25" i="5"/>
  <c r="D25" i="5" s="1"/>
  <c r="B28" i="5"/>
  <c r="D28" i="5" s="1"/>
</calcChain>
</file>

<file path=xl/sharedStrings.xml><?xml version="1.0" encoding="utf-8"?>
<sst xmlns="http://schemas.openxmlformats.org/spreadsheetml/2006/main" count="42" uniqueCount="42">
  <si>
    <t>Nous vous prions de vérifier immédiatement ce décompte et de nous signaler les erreurs éventuelles.</t>
  </si>
  <si>
    <t>Heures/base</t>
  </si>
  <si>
    <t>Taux</t>
  </si>
  <si>
    <t>Montant</t>
  </si>
  <si>
    <t>Total déductions</t>
  </si>
  <si>
    <t>Salaire net</t>
  </si>
  <si>
    <t>Ancien solde vacances</t>
  </si>
  <si>
    <t>Nouveau solde vacances</t>
  </si>
  <si>
    <t>Cotis. AVS/AI/APG</t>
  </si>
  <si>
    <t>Cotis. Assurance chômage</t>
  </si>
  <si>
    <t>Contribution professionnelle</t>
  </si>
  <si>
    <t xml:space="preserve">Catégorie de salarié: </t>
  </si>
  <si>
    <t>Période de salaire:</t>
  </si>
  <si>
    <t xml:space="preserve">Commission paritaire professionnelle des paysagistes vaudois </t>
  </si>
  <si>
    <t>Salaire mensuel</t>
  </si>
  <si>
    <t>Nombre de jours pris ce mois</t>
  </si>
  <si>
    <t>Vacances:</t>
  </si>
  <si>
    <t>Horaire</t>
  </si>
  <si>
    <t>Ancien solde d'heures</t>
  </si>
  <si>
    <t>Heures à ajouter</t>
  </si>
  <si>
    <t>Nouveau solde d'heures</t>
  </si>
  <si>
    <t>Exemple de fiche de salaire pour employé mensualisé</t>
  </si>
  <si>
    <t>Éléments de base</t>
  </si>
  <si>
    <t>Heures supplémentaires</t>
  </si>
  <si>
    <t>Sous-total A</t>
  </si>
  <si>
    <t>- - -</t>
  </si>
  <si>
    <t>Sous-total B</t>
  </si>
  <si>
    <r>
      <t xml:space="preserve">Sous-total C, </t>
    </r>
    <r>
      <rPr>
        <b/>
        <sz val="11"/>
        <rFont val="Arial"/>
        <family val="2"/>
      </rPr>
      <t>salaire brut</t>
    </r>
  </si>
  <si>
    <t>Le paiement est effectué sur le compte "banque" yyy-Sxxxx-xx.xxx</t>
  </si>
  <si>
    <t>Indemnités de repas</t>
  </si>
  <si>
    <t>Allocation familiale (à titre indicatif)</t>
  </si>
  <si>
    <t>B2, Jardinier qualifié</t>
  </si>
  <si>
    <t>du 01.08.24 au 31.08.24</t>
  </si>
  <si>
    <t>Cotis. PCFam</t>
  </si>
  <si>
    <t>Horaire CCT 2025 indicatif à cette période:</t>
  </si>
  <si>
    <t>13ème salaire*</t>
  </si>
  <si>
    <t>* le 13ème salaire est versé en fin d'année</t>
  </si>
  <si>
    <t>** Remarque : les taux de cotisations sont indiqués à titre d'exemple,</t>
  </si>
  <si>
    <t>Prime AANP **</t>
  </si>
  <si>
    <t>Cotis.IJM**</t>
  </si>
  <si>
    <t>Cotisation LPP **</t>
  </si>
  <si>
    <t>à vérifier de cas en cas. Les primes IJM sont payées par 2/3 employeur et 1/3 par le travailleur (cf. art.17.1 let.B)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</si>
</sst>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\ &quot;j.&quot;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i/>
      <sz val="14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3" fillId="0" borderId="0" xfId="0" applyNumberFormat="1" applyFont="1"/>
    <xf numFmtId="2" fontId="3" fillId="0" borderId="0" xfId="0" applyNumberFormat="1" applyFont="1"/>
    <xf numFmtId="164" fontId="3" fillId="0" borderId="0" xfId="1" applyNumberFormat="1" applyFont="1"/>
    <xf numFmtId="4" fontId="3" fillId="0" borderId="1" xfId="0" applyNumberFormat="1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10" fontId="3" fillId="0" borderId="0" xfId="1" applyNumberFormat="1" applyFont="1"/>
    <xf numFmtId="4" fontId="3" fillId="0" borderId="0" xfId="0" quotePrefix="1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0" fontId="9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Continuous"/>
    </xf>
    <xf numFmtId="4" fontId="11" fillId="0" borderId="0" xfId="0" applyNumberFormat="1" applyFont="1"/>
    <xf numFmtId="0" fontId="3" fillId="2" borderId="0" xfId="0" applyFont="1" applyFill="1"/>
    <xf numFmtId="166" fontId="3" fillId="2" borderId="0" xfId="0" applyNumberFormat="1" applyFont="1" applyFill="1"/>
    <xf numFmtId="0" fontId="8" fillId="0" borderId="0" xfId="0" applyFont="1"/>
    <xf numFmtId="166" fontId="8" fillId="0" borderId="0" xfId="0" applyNumberFormat="1" applyFont="1"/>
    <xf numFmtId="4" fontId="8" fillId="0" borderId="0" xfId="0" applyNumberFormat="1" applyFont="1"/>
    <xf numFmtId="9" fontId="3" fillId="0" borderId="0" xfId="1" applyFont="1"/>
    <xf numFmtId="4" fontId="3" fillId="0" borderId="0" xfId="0" quotePrefix="1" applyNumberFormat="1" applyFont="1" applyAlignment="1">
      <alignment horizontal="right"/>
    </xf>
    <xf numFmtId="0" fontId="7" fillId="0" borderId="2" xfId="0" applyFont="1" applyBorder="1"/>
    <xf numFmtId="0" fontId="3" fillId="0" borderId="3" xfId="0" applyFont="1" applyBorder="1"/>
    <xf numFmtId="166" fontId="3" fillId="0" borderId="0" xfId="0" applyNumberFormat="1" applyFont="1" applyAlignment="1">
      <alignment horizontal="right"/>
    </xf>
    <xf numFmtId="4" fontId="3" fillId="0" borderId="0" xfId="0" applyNumberFormat="1" applyFont="1" applyProtection="1">
      <protection hidden="1"/>
    </xf>
    <xf numFmtId="0" fontId="12" fillId="0" borderId="0" xfId="0" applyFont="1"/>
    <xf numFmtId="0" fontId="12" fillId="0" borderId="0" xfId="0" applyFont="1" applyAlignment="1">
      <alignment horizontal="left" wrapText="1"/>
    </xf>
    <xf numFmtId="4" fontId="4" fillId="0" borderId="2" xfId="0" applyNumberFormat="1" applyFont="1" applyBorder="1" applyProtection="1">
      <protection hidden="1"/>
    </xf>
    <xf numFmtId="4" fontId="4" fillId="0" borderId="0" xfId="0" applyNumberFormat="1" applyFont="1"/>
    <xf numFmtId="165" fontId="3" fillId="0" borderId="0" xfId="1" applyNumberFormat="1" applyFont="1"/>
    <xf numFmtId="10" fontId="3" fillId="0" borderId="0" xfId="1" applyNumberFormat="1" applyFont="1" applyAlignment="1">
      <alignment horizontal="right"/>
    </xf>
    <xf numFmtId="4" fontId="4" fillId="0" borderId="3" xfId="0" applyNumberFormat="1" applyFont="1" applyBorder="1" applyProtection="1">
      <protection hidden="1"/>
    </xf>
    <xf numFmtId="166" fontId="3" fillId="0" borderId="0" xfId="0" applyNumberFormat="1" applyFont="1"/>
    <xf numFmtId="166" fontId="3" fillId="2" borderId="0" xfId="0" applyNumberFormat="1" applyFont="1" applyFill="1" applyProtection="1">
      <protection hidden="1"/>
    </xf>
    <xf numFmtId="2" fontId="3" fillId="0" borderId="0" xfId="0" applyNumberFormat="1" applyFont="1" applyAlignment="1">
      <alignment horizontal="right"/>
    </xf>
    <xf numFmtId="2" fontId="3" fillId="2" borderId="0" xfId="0" applyNumberFormat="1" applyFont="1" applyFill="1"/>
    <xf numFmtId="166" fontId="3" fillId="0" borderId="0" xfId="0" applyNumberFormat="1" applyFont="1" applyProtection="1">
      <protection hidden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558164</xdr:colOff>
      <xdr:row>2</xdr:row>
      <xdr:rowOff>257174</xdr:rowOff>
    </xdr:from>
    <xdr:to>
      <xdr:col>4</xdr:col>
      <xdr:colOff>533399</xdr:colOff>
      <xdr:row>9</xdr:row>
      <xdr:rowOff>9525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3082289" y="676274"/>
          <a:ext cx="2604135" cy="1133476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Monsieur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Xxxxxxxxx Xxxxxxxxxxx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Adresse 1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Adresse 2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NP Ville</a:t>
          </a:r>
          <a:endParaRPr lang="fr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showGridLines="0" tabSelected="1" zoomScaleNormal="100" workbookViewId="0">
      <selection sqref="A1:F52"/>
    </sheetView>
  </sheetViews>
  <sheetFormatPr baseColWidth="10" defaultColWidth="11.42578125" defaultRowHeight="14.25" x14ac:dyDescent="0.2"/>
  <cols>
    <col min="1" max="1" width="40.7109375" style="1" customWidth="1"/>
    <col min="2" max="2" width="15.7109375" style="1" customWidth="1"/>
    <col min="3" max="3" width="11.140625" style="1" customWidth="1"/>
    <col min="4" max="4" width="12.5703125" style="1" customWidth="1"/>
    <col min="5" max="5" width="14.28515625" style="1" customWidth="1"/>
    <col min="6" max="6" width="9.28515625" style="1" customWidth="1"/>
    <col min="7" max="7" width="2.140625" style="1" hidden="1" customWidth="1"/>
    <col min="8" max="16384" width="11.42578125" style="1"/>
  </cols>
  <sheetData>
    <row r="1" spans="1:5" ht="18.75" x14ac:dyDescent="0.3">
      <c r="A1" s="16" t="s">
        <v>13</v>
      </c>
      <c r="B1" s="17"/>
      <c r="C1" s="17"/>
      <c r="D1" s="17"/>
      <c r="E1" s="17"/>
    </row>
    <row r="2" spans="1:5" x14ac:dyDescent="0.2">
      <c r="A2" s="17" t="s">
        <v>21</v>
      </c>
      <c r="B2" s="17"/>
      <c r="C2" s="17"/>
      <c r="D2" s="17"/>
      <c r="E2" s="17"/>
    </row>
    <row r="3" spans="1:5" ht="22.5" customHeight="1" x14ac:dyDescent="0.3">
      <c r="A3" s="31"/>
      <c r="B3" s="30"/>
      <c r="C3" s="30"/>
      <c r="D3" s="30"/>
      <c r="E3" s="30"/>
    </row>
    <row r="5" spans="1:5" x14ac:dyDescent="0.2">
      <c r="A5" s="1" t="s">
        <v>12</v>
      </c>
    </row>
    <row r="6" spans="1:5" x14ac:dyDescent="0.2">
      <c r="A6" s="1" t="s">
        <v>32</v>
      </c>
    </row>
    <row r="8" spans="1:5" x14ac:dyDescent="0.2">
      <c r="A8" s="1" t="s">
        <v>11</v>
      </c>
    </row>
    <row r="9" spans="1:5" ht="15" x14ac:dyDescent="0.25">
      <c r="A9" s="3" t="s">
        <v>31</v>
      </c>
    </row>
    <row r="10" spans="1:5" x14ac:dyDescent="0.2">
      <c r="A10" s="2"/>
      <c r="B10" s="2"/>
      <c r="C10" s="2"/>
      <c r="D10" s="2"/>
      <c r="E10" s="2"/>
    </row>
    <row r="12" spans="1:5" ht="15" x14ac:dyDescent="0.25">
      <c r="A12" s="3" t="s">
        <v>22</v>
      </c>
      <c r="B12" s="4" t="s">
        <v>1</v>
      </c>
      <c r="C12" s="4" t="s">
        <v>2</v>
      </c>
      <c r="D12" s="4" t="s">
        <v>3</v>
      </c>
    </row>
    <row r="13" spans="1:5" x14ac:dyDescent="0.2">
      <c r="D13" s="5"/>
      <c r="E13" s="5"/>
    </row>
    <row r="14" spans="1:5" x14ac:dyDescent="0.2">
      <c r="A14" s="1" t="s">
        <v>14</v>
      </c>
      <c r="C14" s="6"/>
      <c r="D14" s="29">
        <v>4775.8500000000004</v>
      </c>
      <c r="E14" s="5"/>
    </row>
    <row r="15" spans="1:5" x14ac:dyDescent="0.2">
      <c r="A15" s="1" t="s">
        <v>35</v>
      </c>
      <c r="D15" s="25" t="s">
        <v>25</v>
      </c>
      <c r="E15" s="5"/>
    </row>
    <row r="16" spans="1:5" x14ac:dyDescent="0.2">
      <c r="A16" s="1" t="s">
        <v>23</v>
      </c>
      <c r="B16" s="1">
        <v>0</v>
      </c>
      <c r="C16" s="24">
        <v>1.25</v>
      </c>
      <c r="D16" s="18"/>
      <c r="E16" s="5"/>
    </row>
    <row r="17" spans="1:5" ht="15" x14ac:dyDescent="0.25">
      <c r="A17" s="9" t="s">
        <v>24</v>
      </c>
      <c r="B17" s="9"/>
      <c r="C17" s="9"/>
      <c r="D17" s="32">
        <f>ROUND(SUM(D14:D16)*2,1)/2</f>
        <v>4775.8500000000004</v>
      </c>
      <c r="E17" s="5"/>
    </row>
    <row r="18" spans="1:5" x14ac:dyDescent="0.2">
      <c r="E18" s="5"/>
    </row>
    <row r="19" spans="1:5" x14ac:dyDescent="0.2">
      <c r="A19" s="1" t="s">
        <v>30</v>
      </c>
      <c r="B19" s="1">
        <v>1</v>
      </c>
      <c r="C19" s="1">
        <v>322</v>
      </c>
      <c r="D19" s="29">
        <f>SUM(C19*B19)</f>
        <v>322</v>
      </c>
      <c r="E19" s="5"/>
    </row>
    <row r="20" spans="1:5" ht="15" x14ac:dyDescent="0.25">
      <c r="A20" s="9" t="s">
        <v>26</v>
      </c>
      <c r="B20" s="9"/>
      <c r="C20" s="9"/>
      <c r="D20" s="32">
        <f>SUM(D17,D19)</f>
        <v>5097.8500000000004</v>
      </c>
      <c r="E20" s="5"/>
    </row>
    <row r="21" spans="1:5" ht="15" x14ac:dyDescent="0.25">
      <c r="D21" s="33"/>
      <c r="E21" s="5"/>
    </row>
    <row r="22" spans="1:5" x14ac:dyDescent="0.2">
      <c r="A22" s="1" t="s">
        <v>29</v>
      </c>
      <c r="B22" s="28">
        <v>21</v>
      </c>
      <c r="C22" s="6">
        <v>19</v>
      </c>
      <c r="D22" s="29">
        <f>ROUND((B22*C22)*2,1)/2</f>
        <v>399</v>
      </c>
      <c r="E22" s="5"/>
    </row>
    <row r="23" spans="1:5" ht="15" x14ac:dyDescent="0.25">
      <c r="A23" s="9" t="s">
        <v>27</v>
      </c>
      <c r="B23" s="9"/>
      <c r="C23" s="9"/>
      <c r="D23" s="32">
        <f>SUM(D20+D22)</f>
        <v>5496.85</v>
      </c>
      <c r="E23" s="5"/>
    </row>
    <row r="24" spans="1:5" ht="15" x14ac:dyDescent="0.25">
      <c r="D24" s="33"/>
      <c r="E24" s="5"/>
    </row>
    <row r="25" spans="1:5" x14ac:dyDescent="0.2">
      <c r="A25" s="1" t="s">
        <v>8</v>
      </c>
      <c r="B25" s="18">
        <f>D$17</f>
        <v>4775.8500000000004</v>
      </c>
      <c r="C25" s="34">
        <v>5.2999999999999999E-2</v>
      </c>
      <c r="D25" s="29">
        <f>ROUND((B25*C25)*2,1)/2</f>
        <v>253.1</v>
      </c>
      <c r="E25" s="13"/>
    </row>
    <row r="26" spans="1:5" x14ac:dyDescent="0.2">
      <c r="A26" s="1" t="s">
        <v>9</v>
      </c>
      <c r="B26" s="18">
        <f>D$17</f>
        <v>4775.8500000000004</v>
      </c>
      <c r="C26" s="12">
        <v>1.0999999999999999E-2</v>
      </c>
      <c r="D26" s="29">
        <f>ROUND((B26*C26)*2,1)/2</f>
        <v>52.55</v>
      </c>
      <c r="E26" s="13"/>
    </row>
    <row r="27" spans="1:5" x14ac:dyDescent="0.2">
      <c r="A27" s="1" t="s">
        <v>38</v>
      </c>
      <c r="B27" s="18">
        <f>D$17</f>
        <v>4775.8500000000004</v>
      </c>
      <c r="C27" s="12">
        <v>1.21E-2</v>
      </c>
      <c r="D27" s="29">
        <f>ROUND((B27*C27)*2,1)/2</f>
        <v>57.8</v>
      </c>
      <c r="E27" s="13"/>
    </row>
    <row r="28" spans="1:5" x14ac:dyDescent="0.2">
      <c r="A28" s="1" t="s">
        <v>39</v>
      </c>
      <c r="B28" s="18">
        <f>D$17</f>
        <v>4775.8500000000004</v>
      </c>
      <c r="C28" s="12">
        <v>2.5000000000000001E-3</v>
      </c>
      <c r="D28" s="29">
        <f>ROUND((B28*C28)*2,1)/2</f>
        <v>11.95</v>
      </c>
      <c r="E28" s="13"/>
    </row>
    <row r="29" spans="1:5" x14ac:dyDescent="0.2">
      <c r="A29" s="1" t="s">
        <v>40</v>
      </c>
      <c r="B29" s="5"/>
      <c r="C29" s="12"/>
      <c r="D29" s="5">
        <v>197.65</v>
      </c>
      <c r="E29" s="13"/>
    </row>
    <row r="30" spans="1:5" x14ac:dyDescent="0.2">
      <c r="A30" s="1" t="s">
        <v>10</v>
      </c>
      <c r="B30" s="18">
        <f>D$17</f>
        <v>4775.8500000000004</v>
      </c>
      <c r="C30" s="7">
        <v>7.0000000000000001E-3</v>
      </c>
      <c r="D30" s="29">
        <f>ROUND((B30*C30)*2,1)/2</f>
        <v>33.450000000000003</v>
      </c>
      <c r="E30" s="13"/>
    </row>
    <row r="31" spans="1:5" x14ac:dyDescent="0.2">
      <c r="A31" s="1" t="s">
        <v>33</v>
      </c>
      <c r="B31" s="18">
        <f>D$17</f>
        <v>4775.8500000000004</v>
      </c>
      <c r="C31" s="35">
        <v>5.9999999999999995E-4</v>
      </c>
      <c r="D31" s="29">
        <v>2.95</v>
      </c>
      <c r="E31" s="13"/>
    </row>
    <row r="32" spans="1:5" ht="15" x14ac:dyDescent="0.25">
      <c r="A32" s="27" t="s">
        <v>4</v>
      </c>
      <c r="B32" s="27"/>
      <c r="C32" s="27"/>
      <c r="D32" s="36">
        <f>ROUND(SUM(D25:D31)*2,1)/2</f>
        <v>609.45000000000005</v>
      </c>
      <c r="E32" s="13"/>
    </row>
    <row r="33" spans="1:9" x14ac:dyDescent="0.2">
      <c r="D33" s="5"/>
      <c r="E33" s="5"/>
    </row>
    <row r="34" spans="1:9" ht="15" x14ac:dyDescent="0.25">
      <c r="A34" s="26" t="s">
        <v>5</v>
      </c>
      <c r="B34" s="9"/>
      <c r="C34" s="9"/>
      <c r="D34" s="32">
        <f>D23-D32</f>
        <v>4887.4000000000005</v>
      </c>
      <c r="E34" s="5"/>
    </row>
    <row r="35" spans="1:9" x14ac:dyDescent="0.2">
      <c r="D35" s="5"/>
      <c r="E35" s="5"/>
    </row>
    <row r="36" spans="1:9" ht="15" x14ac:dyDescent="0.25">
      <c r="A36" s="14" t="s">
        <v>17</v>
      </c>
      <c r="D36" s="5"/>
      <c r="E36" s="5"/>
    </row>
    <row r="37" spans="1:9" x14ac:dyDescent="0.2">
      <c r="A37" s="19" t="s">
        <v>18</v>
      </c>
      <c r="B37" s="40">
        <v>1300</v>
      </c>
      <c r="D37" s="5"/>
      <c r="E37" s="5"/>
    </row>
    <row r="38" spans="1:9" x14ac:dyDescent="0.2">
      <c r="A38" s="1" t="s">
        <v>19</v>
      </c>
      <c r="B38" s="6">
        <v>189</v>
      </c>
      <c r="D38" s="5"/>
      <c r="E38" s="5"/>
    </row>
    <row r="39" spans="1:9" x14ac:dyDescent="0.2">
      <c r="A39" s="19" t="s">
        <v>20</v>
      </c>
      <c r="B39" s="40">
        <f>B37+B38</f>
        <v>1489</v>
      </c>
      <c r="D39" s="5"/>
      <c r="E39" s="5"/>
    </row>
    <row r="40" spans="1:9" x14ac:dyDescent="0.2">
      <c r="A40" s="1" t="s">
        <v>34</v>
      </c>
      <c r="B40" s="39">
        <v>1486.5</v>
      </c>
      <c r="D40" s="5"/>
      <c r="E40" s="5"/>
    </row>
    <row r="41" spans="1:9" x14ac:dyDescent="0.2">
      <c r="E41" s="5"/>
    </row>
    <row r="42" spans="1:9" ht="15" x14ac:dyDescent="0.25">
      <c r="A42" s="3" t="s">
        <v>16</v>
      </c>
      <c r="E42" s="5"/>
      <c r="F42" s="15"/>
      <c r="G42" s="15"/>
      <c r="H42" s="15"/>
      <c r="I42" s="15"/>
    </row>
    <row r="43" spans="1:9" x14ac:dyDescent="0.2">
      <c r="A43" s="19" t="s">
        <v>6</v>
      </c>
      <c r="B43" s="20">
        <v>15</v>
      </c>
      <c r="E43" s="5"/>
      <c r="H43" s="15"/>
    </row>
    <row r="44" spans="1:9" x14ac:dyDescent="0.2">
      <c r="A44" s="1" t="s">
        <v>15</v>
      </c>
      <c r="B44" s="37">
        <v>6</v>
      </c>
      <c r="D44" s="5"/>
      <c r="E44" s="5"/>
      <c r="H44" s="15"/>
    </row>
    <row r="45" spans="1:9" x14ac:dyDescent="0.2">
      <c r="A45" s="19" t="s">
        <v>7</v>
      </c>
      <c r="B45" s="38">
        <f>B43-B44</f>
        <v>9</v>
      </c>
      <c r="D45" s="5"/>
      <c r="E45" s="5"/>
    </row>
    <row r="46" spans="1:9" x14ac:dyDescent="0.2">
      <c r="B46" s="41"/>
      <c r="D46" s="5"/>
      <c r="E46" s="5"/>
    </row>
    <row r="47" spans="1:9" s="21" customFormat="1" x14ac:dyDescent="0.2">
      <c r="A47" s="37" t="s">
        <v>36</v>
      </c>
      <c r="B47" s="22"/>
      <c r="D47" s="23"/>
      <c r="E47" s="23"/>
    </row>
    <row r="48" spans="1:9" s="21" customFormat="1" x14ac:dyDescent="0.2">
      <c r="A48" s="1" t="s">
        <v>37</v>
      </c>
      <c r="B48" s="37"/>
      <c r="C48" s="1"/>
      <c r="D48" s="23"/>
      <c r="E48" s="23"/>
    </row>
    <row r="49" spans="1:7" s="21" customFormat="1" x14ac:dyDescent="0.2">
      <c r="A49" s="1" t="s">
        <v>41</v>
      </c>
      <c r="B49" s="1"/>
      <c r="C49" s="1"/>
      <c r="D49" s="5"/>
      <c r="E49" s="5"/>
      <c r="F49" s="1"/>
      <c r="G49" s="1"/>
    </row>
    <row r="50" spans="1:7" x14ac:dyDescent="0.2">
      <c r="A50" s="2"/>
      <c r="B50" s="2"/>
      <c r="C50" s="2"/>
      <c r="D50" s="8"/>
      <c r="E50" s="8"/>
    </row>
    <row r="51" spans="1:7" x14ac:dyDescent="0.2">
      <c r="A51" s="11" t="s">
        <v>0</v>
      </c>
      <c r="B51" s="10"/>
      <c r="C51" s="10"/>
      <c r="D51" s="10"/>
      <c r="E51" s="10"/>
    </row>
    <row r="52" spans="1:7" x14ac:dyDescent="0.2">
      <c r="A52" s="11" t="s">
        <v>28</v>
      </c>
      <c r="B52" s="10"/>
      <c r="C52" s="10"/>
      <c r="D52" s="10"/>
      <c r="E52" s="10"/>
    </row>
    <row r="53" spans="1:7" x14ac:dyDescent="0.2">
      <c r="A53" s="10"/>
      <c r="B53" s="10"/>
      <c r="C53" s="10"/>
      <c r="D53" s="10"/>
      <c r="E53" s="10"/>
    </row>
    <row r="54" spans="1:7" x14ac:dyDescent="0.2">
      <c r="E54" s="5"/>
    </row>
    <row r="55" spans="1:7" x14ac:dyDescent="0.2">
      <c r="E55" s="5"/>
    </row>
  </sheetData>
  <phoneticPr fontId="2" type="noConversion"/>
  <pageMargins left="0.98425196850393704" right="0.59055118110236227" top="0.39370078740157483" bottom="0.59055118110236227" header="0.19685039370078741" footer="0.31496062992125984"/>
  <pageSetup paperSize="9" scale="83" orientation="portrait" r:id="rId1"/>
  <headerFooter alignWithMargins="0">
    <oddFooter>&amp;CFiche salaire mois - février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salaire mensualisé</vt:lpstr>
      <vt:lpstr>'fiche salaire mensualisé'!Zone_d_impression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Herminjard</dc:creator>
  <cp:lastModifiedBy>ALVAREZ GRANA Wendy</cp:lastModifiedBy>
  <cp:lastPrinted>2025-03-04T13:18:16Z</cp:lastPrinted>
  <dcterms:created xsi:type="dcterms:W3CDTF">2007-05-30T14:05:52Z</dcterms:created>
  <dcterms:modified xsi:type="dcterms:W3CDTF">2025-03-04T13:21:26Z</dcterms:modified>
</cp:coreProperties>
</file>